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U-PC\Downloads\"/>
    </mc:Choice>
  </mc:AlternateContent>
  <xr:revisionPtr revIDLastSave="0" documentId="13_ncr:1_{0DAB2AF6-2607-4573-8600-25FC972CEE24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공개 양식" sheetId="1" r:id="rId1"/>
    <sheet name="집행내역 세부항목 구분" sheetId="2" r:id="rId2"/>
  </sheets>
  <definedNames>
    <definedName name="세부항목">'집행내역 세부항목 구분'!$B$4:$B$14</definedName>
    <definedName name="순번">'집행내역 세부항목 구분'!$A$4:$A$15</definedName>
    <definedName name="약정항목">'공개 양식'!$A$9:$A$10</definedName>
    <definedName name="약정항목멱">'공개 양식'!$A$9:$A$10</definedName>
    <definedName name="약정항목명">'공개 양식'!$A$9:$A$10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9" i="1"/>
  <c r="C21" i="1"/>
  <c r="C22" i="1"/>
  <c r="C23" i="1"/>
  <c r="C24" i="1"/>
  <c r="C25" i="1"/>
  <c r="C26" i="1"/>
  <c r="C27" i="1"/>
  <c r="C28" i="1"/>
  <c r="C18" i="1"/>
  <c r="C19" i="1"/>
  <c r="C20" i="1"/>
  <c r="C17" i="1"/>
  <c r="D37" i="1"/>
  <c r="C11" i="1" l="1"/>
  <c r="C29" i="1"/>
  <c r="D27" i="1" s="1"/>
  <c r="D9" i="1"/>
  <c r="D24" i="1" l="1"/>
  <c r="D25" i="1"/>
  <c r="D26" i="1"/>
  <c r="B11" i="1"/>
  <c r="D19" i="1"/>
  <c r="D22" i="1" l="1"/>
  <c r="D18" i="1"/>
  <c r="D28" i="1"/>
  <c r="D11" i="1"/>
  <c r="D21" i="1"/>
  <c r="D20" i="1"/>
  <c r="D17" i="1"/>
  <c r="D29" i="1"/>
  <c r="D23" i="1"/>
  <c r="D10" i="1"/>
</calcChain>
</file>

<file path=xl/sharedStrings.xml><?xml version="1.0" encoding="utf-8"?>
<sst xmlns="http://schemas.openxmlformats.org/spreadsheetml/2006/main" count="84" uniqueCount="71">
  <si>
    <t>약정항목명</t>
    <phoneticPr fontId="1" type="noConversion"/>
  </si>
  <si>
    <t>총예산</t>
    <phoneticPr fontId="1" type="noConversion"/>
  </si>
  <si>
    <t>집행율</t>
    <phoneticPr fontId="1" type="noConversion"/>
  </si>
  <si>
    <t>실험실습비</t>
    <phoneticPr fontId="1" type="noConversion"/>
  </si>
  <si>
    <t>학생지원비</t>
    <phoneticPr fontId="1" type="noConversion"/>
  </si>
  <si>
    <t>적요</t>
    <phoneticPr fontId="1" type="noConversion"/>
  </si>
  <si>
    <t>신규사업 및 기타</t>
  </si>
  <si>
    <t>전공행사</t>
  </si>
  <si>
    <t>제본,복사,인쇄</t>
  </si>
  <si>
    <t>학과통신비</t>
  </si>
  <si>
    <t>세부항목</t>
    <phoneticPr fontId="1" type="noConversion"/>
  </si>
  <si>
    <t>집행내역 세부 구분</t>
    <phoneticPr fontId="1" type="noConversion"/>
  </si>
  <si>
    <t>순번</t>
    <phoneticPr fontId="1" type="noConversion"/>
  </si>
  <si>
    <t>세부항목</t>
    <phoneticPr fontId="1" type="noConversion"/>
  </si>
  <si>
    <t>합계</t>
    <phoneticPr fontId="1" type="noConversion"/>
  </si>
  <si>
    <t>집행액</t>
    <phoneticPr fontId="1" type="noConversion"/>
  </si>
  <si>
    <t>비율</t>
    <phoneticPr fontId="1" type="noConversion"/>
  </si>
  <si>
    <t>합계</t>
    <phoneticPr fontId="1" type="noConversion"/>
  </si>
  <si>
    <t>학과(전공)명</t>
    <phoneticPr fontId="1" type="noConversion"/>
  </si>
  <si>
    <t>※ 주의: 1,2,3의 집행액 합계는 모두 일치하여야 합니다.</t>
    <phoneticPr fontId="1" type="noConversion"/>
  </si>
  <si>
    <t>세미나/특강비</t>
  </si>
  <si>
    <t>세미나/특강비</t>
    <phoneticPr fontId="1" type="noConversion"/>
  </si>
  <si>
    <t>전공행사</t>
    <phoneticPr fontId="1" type="noConversion"/>
  </si>
  <si>
    <t>기자재 수리비</t>
  </si>
  <si>
    <t>기자재 수리비</t>
    <phoneticPr fontId="1" type="noConversion"/>
  </si>
  <si>
    <t>- 학과 홈페이지 개편 및 유지보수 비용</t>
    <phoneticPr fontId="1" type="noConversion"/>
  </si>
  <si>
    <t>세부항목 설명</t>
    <phoneticPr fontId="1" type="noConversion"/>
  </si>
  <si>
    <t>3) 집행 세부내역</t>
    <phoneticPr fontId="1" type="noConversion"/>
  </si>
  <si>
    <t>2) 집행내역(요약)</t>
    <phoneticPr fontId="1" type="noConversion"/>
  </si>
  <si>
    <t>1) 학생경비 예산집행현황</t>
    <phoneticPr fontId="1" type="noConversion"/>
  </si>
  <si>
    <t>사업명</t>
    <phoneticPr fontId="1" type="noConversion"/>
  </si>
  <si>
    <t>상위약정항목명</t>
    <phoneticPr fontId="1" type="noConversion"/>
  </si>
  <si>
    <t>증빙일(집행일)</t>
    <phoneticPr fontId="1" type="noConversion"/>
  </si>
  <si>
    <t>사용금액(집행액)</t>
    <phoneticPr fontId="1" type="noConversion"/>
  </si>
  <si>
    <t>※ 세부항목 선택 시, 4) '집행내역 세부항목 구분' 표 참조</t>
    <phoneticPr fontId="1" type="noConversion"/>
  </si>
  <si>
    <t>※ 집행 세부내역 행 추가 가능</t>
    <phoneticPr fontId="1" type="noConversion"/>
  </si>
  <si>
    <t>포털 다운파일 복사&amp;붙여넣기</t>
    <phoneticPr fontId="1" type="noConversion"/>
  </si>
  <si>
    <t>드롭다운 선택</t>
    <phoneticPr fontId="1" type="noConversion"/>
  </si>
  <si>
    <t>실험실습비용</t>
  </si>
  <si>
    <t>실험실습비용</t>
    <phoneticPr fontId="1" type="noConversion"/>
  </si>
  <si>
    <t>- 학과 보유 기자재 수리비용
- 학과 보유 기자재 부품 구매비용(부품 교체 등)</t>
    <phoneticPr fontId="1" type="noConversion"/>
  </si>
  <si>
    <t>홈페이지 관리비</t>
  </si>
  <si>
    <t>홈페이지 관리비</t>
    <phoneticPr fontId="1" type="noConversion"/>
  </si>
  <si>
    <t>학회 지원비</t>
  </si>
  <si>
    <t>학회 지원비</t>
    <phoneticPr fontId="1" type="noConversion"/>
  </si>
  <si>
    <t>- 학회 활동 지원비 전반(다과, 시설이용료, 소모품 구매 등)</t>
    <phoneticPr fontId="1" type="noConversion"/>
  </si>
  <si>
    <t>- 학과 사용 통신료(디지털인프라팀에서 정산하는 전표)</t>
    <phoneticPr fontId="1" type="noConversion"/>
  </si>
  <si>
    <t>- 수업 및 시험 관련 인쇄 및 출력비용</t>
    <phoneticPr fontId="1" type="noConversion"/>
  </si>
  <si>
    <t>학생행사/간담회</t>
  </si>
  <si>
    <t>학생행사/간담회</t>
    <phoneticPr fontId="1" type="noConversion"/>
  </si>
  <si>
    <t>- 학생행사 관련 비용 전반(인건비, 다과, 시설이용료 등)
- 학생행사 : 신입생환영회, MT, 개강/종강총회, 수학/졸업여행, 체육대회, 간담회 등</t>
    <phoneticPr fontId="1" type="noConversion"/>
  </si>
  <si>
    <t>국제교류프로그램 지원비</t>
  </si>
  <si>
    <t>국제교류프로그램 지원비</t>
    <phoneticPr fontId="1" type="noConversion"/>
  </si>
  <si>
    <t>- 학과 주도 국제교류 프로그램 지원 비용 전반(회의비, 기념품비 등)</t>
    <phoneticPr fontId="1" type="noConversion"/>
  </si>
  <si>
    <t>기념품비</t>
  </si>
  <si>
    <t>기념품비</t>
    <phoneticPr fontId="1" type="noConversion"/>
  </si>
  <si>
    <t>- 전공행사 관련 비용 전반(인건비, 다과, 시설이용료 등)
- 전공행사 : 교외수업, 사례개발대회, 학술대회, 현장답사, 전시회, 발표회 등</t>
    <phoneticPr fontId="1" type="noConversion"/>
  </si>
  <si>
    <t>- 상기 항목에 포함하지 않는 비용 일체(우편비, 홍보비 등)</t>
    <phoneticPr fontId="1" type="noConversion"/>
  </si>
  <si>
    <t>- 수업 및 실습에 포함되는 비용 전반(도서, 시약, 소모품, 토너, 시설이용료)
- 기자재 부품 구매비용은 '3. 기자재 수리비'로 입력</t>
    <phoneticPr fontId="1" type="noConversion"/>
  </si>
  <si>
    <t>- 세미나/특강 강의료
- 세미나/특강 진행 관련 다과비는 '5. 전공행사'로 입력</t>
    <phoneticPr fontId="1" type="noConversion"/>
  </si>
  <si>
    <t>- 학과 재학생 등에 배부한 기념품비</t>
    <phoneticPr fontId="1" type="noConversion"/>
  </si>
  <si>
    <t>3) 집행 세부내역 작성 시 자동입력됨(직접 작성X)</t>
    <phoneticPr fontId="1" type="noConversion"/>
  </si>
  <si>
    <t>4) 집행내역 세부항목 구분</t>
    <phoneticPr fontId="1" type="noConversion"/>
  </si>
  <si>
    <t>수치 입력</t>
    <phoneticPr fontId="1" type="noConversion"/>
  </si>
  <si>
    <t>자동입력(직접 작성X)</t>
    <phoneticPr fontId="1" type="noConversion"/>
  </si>
  <si>
    <t>2024학년도 학생경비 집행내역 보고</t>
    <phoneticPr fontId="1" type="noConversion"/>
  </si>
  <si>
    <t>실험실습비</t>
  </si>
  <si>
    <t>학생지원비</t>
  </si>
  <si>
    <t>학과(전공)운영</t>
  </si>
  <si>
    <t>[오리엔테이션] 26-1 가족학과 대학원 신입생 OT</t>
  </si>
  <si>
    <t>[가족학과] 25-1 대학원 통계 특강비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</si>
</sst>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ajor"/>
    </font>
    <font>
      <b/>
      <sz val="13"/>
      <color theme="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1"/>
      <name val="맑은 고딕"/>
      <family val="2"/>
      <charset val="129"/>
      <scheme val="minor"/>
    </font>
    <font>
      <sz val="10"/>
      <name val="맑은 고딕"/>
      <family val="2"/>
      <charset val="129"/>
      <scheme val="minor"/>
    </font>
    <font>
      <b/>
      <sz val="10"/>
      <name val="맑은 고딕"/>
      <family val="2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theme="1" tint="0.499984740745262"/>
      </bottom>
      <diagonal/>
    </border>
    <border>
      <left/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/>
      <top style="double">
        <color theme="1" tint="0.499984740745262"/>
      </top>
      <bottom/>
      <diagonal/>
    </border>
    <border>
      <left/>
      <right style="thin">
        <color auto="1"/>
      </right>
      <top style="double">
        <color theme="1" tint="0.499984740745262"/>
      </top>
      <bottom/>
      <diagonal/>
    </border>
    <border>
      <left style="thin">
        <color auto="1"/>
      </left>
      <right/>
      <top style="double">
        <color theme="1" tint="0.499984740745262"/>
      </top>
      <bottom style="thin">
        <color auto="1"/>
      </bottom>
      <diagonal/>
    </border>
    <border>
      <left/>
      <right/>
      <top style="double">
        <color theme="1" tint="0.499984740745262"/>
      </top>
      <bottom style="thin">
        <color auto="1"/>
      </bottom>
      <diagonal/>
    </border>
    <border>
      <left/>
      <right style="thin">
        <color auto="1"/>
      </right>
      <top style="double">
        <color theme="1" tint="0.49998474074526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theme="1" tint="0.499984740745262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1" xfId="2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0" fontId="9" fillId="0" borderId="1" xfId="2" applyFont="1" applyFill="1" applyBorder="1" applyAlignment="1">
      <alignment horizontal="left" vertical="center" wrapText="1"/>
    </xf>
    <xf numFmtId="0" fontId="9" fillId="0" borderId="1" xfId="2" quotePrefix="1" applyFont="1" applyFill="1" applyBorder="1" applyAlignment="1">
      <alignment horizontal="left" vertical="center" wrapText="1"/>
    </xf>
    <xf numFmtId="0" fontId="16" fillId="0" borderId="0" xfId="0" applyFont="1">
      <alignment vertical="center"/>
    </xf>
    <xf numFmtId="0" fontId="2" fillId="2" borderId="13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41" fontId="17" fillId="7" borderId="1" xfId="4" applyFont="1" applyFill="1" applyBorder="1">
      <alignment vertical="center"/>
    </xf>
    <xf numFmtId="0" fontId="9" fillId="7" borderId="1" xfId="0" applyFont="1" applyFill="1" applyBorder="1">
      <alignment vertical="center"/>
    </xf>
    <xf numFmtId="0" fontId="12" fillId="0" borderId="4" xfId="0" applyFont="1" applyBorder="1" applyAlignment="1">
      <alignment horizontal="left" vertical="center"/>
    </xf>
    <xf numFmtId="0" fontId="8" fillId="0" borderId="1" xfId="2" quotePrefix="1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21" fillId="4" borderId="2" xfId="3" applyFont="1" applyAlignment="1">
      <alignment horizontal="center" vertical="center"/>
    </xf>
    <xf numFmtId="0" fontId="18" fillId="4" borderId="2" xfId="3" applyFont="1" applyAlignment="1">
      <alignment horizontal="center" vertical="center"/>
    </xf>
    <xf numFmtId="41" fontId="22" fillId="0" borderId="5" xfId="4" applyFont="1" applyBorder="1">
      <alignment vertical="center"/>
    </xf>
    <xf numFmtId="9" fontId="22" fillId="0" borderId="5" xfId="1" applyNumberFormat="1" applyFont="1" applyBorder="1">
      <alignment vertical="center"/>
    </xf>
    <xf numFmtId="41" fontId="22" fillId="0" borderId="1" xfId="4" applyFont="1" applyBorder="1">
      <alignment vertical="center"/>
    </xf>
    <xf numFmtId="9" fontId="22" fillId="0" borderId="1" xfId="1" applyNumberFormat="1" applyFont="1" applyBorder="1">
      <alignment vertical="center"/>
    </xf>
    <xf numFmtId="41" fontId="23" fillId="7" borderId="1" xfId="4" applyFont="1" applyFill="1" applyBorder="1">
      <alignment vertical="center"/>
    </xf>
    <xf numFmtId="9" fontId="22" fillId="7" borderId="1" xfId="1" applyNumberFormat="1" applyFont="1" applyFill="1" applyBorder="1">
      <alignment vertical="center"/>
    </xf>
    <xf numFmtId="41" fontId="12" fillId="0" borderId="5" xfId="4" applyFont="1" applyBorder="1" applyAlignment="1">
      <alignment horizontal="right" vertical="center"/>
    </xf>
    <xf numFmtId="9" fontId="12" fillId="0" borderId="5" xfId="1" applyFont="1" applyBorder="1" applyAlignment="1">
      <alignment horizontal="right" vertical="center"/>
    </xf>
    <xf numFmtId="41" fontId="12" fillId="0" borderId="1" xfId="4" applyFont="1" applyBorder="1" applyAlignment="1">
      <alignment horizontal="right" vertical="center"/>
    </xf>
    <xf numFmtId="9" fontId="12" fillId="0" borderId="1" xfId="1" applyFont="1" applyBorder="1" applyAlignment="1">
      <alignment horizontal="right" vertical="center"/>
    </xf>
    <xf numFmtId="41" fontId="12" fillId="7" borderId="1" xfId="4" applyFont="1" applyFill="1" applyBorder="1">
      <alignment vertical="center"/>
    </xf>
    <xf numFmtId="9" fontId="12" fillId="7" borderId="1" xfId="1" applyFont="1" applyFill="1" applyBorder="1" applyAlignment="1">
      <alignment horizontal="right" vertical="center"/>
    </xf>
    <xf numFmtId="0" fontId="19" fillId="0" borderId="0" xfId="0" applyFont="1">
      <alignment vertical="center"/>
    </xf>
    <xf numFmtId="0" fontId="17" fillId="7" borderId="10" xfId="0" applyFont="1" applyFill="1" applyBorder="1" applyAlignment="1">
      <alignment horizontal="center" vertical="center"/>
    </xf>
    <xf numFmtId="0" fontId="17" fillId="7" borderId="11" xfId="0" applyFont="1" applyFill="1" applyBorder="1" applyAlignment="1">
      <alignment horizontal="center" vertical="center"/>
    </xf>
    <xf numFmtId="0" fontId="17" fillId="7" borderId="12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2" fillId="0" borderId="14" xfId="2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8" xfId="2" applyFont="1" applyFill="1" applyBorder="1" applyAlignment="1">
      <alignment horizontal="center" vertical="center"/>
    </xf>
    <xf numFmtId="0" fontId="12" fillId="0" borderId="9" xfId="2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3" fillId="0" borderId="17" xfId="0" applyFont="1" applyBorder="1" applyAlignment="1">
      <alignment vertical="center" wrapText="1"/>
    </xf>
    <xf numFmtId="3" fontId="3" fillId="0" borderId="17" xfId="0" applyNumberFormat="1" applyFont="1" applyBorder="1" applyAlignment="1">
      <alignment vertical="center" wrapText="1"/>
    </xf>
    <xf numFmtId="0" fontId="3" fillId="0" borderId="17" xfId="0" applyFont="1" applyBorder="1" applyAlignment="1">
      <alignment horizontal="center" vertical="center" wrapText="1"/>
    </xf>
  </cellXfs>
  <cellStyles count="5">
    <cellStyle name="계산" xfId="3" builtinId="22"/>
    <cellStyle name="나쁨" xfId="2" builtinId="27"/>
    <cellStyle name="백분율" xfId="1" builtinId="5"/>
    <cellStyle name="쉼표 [0]" xfId="4" builtinId="6"/>
    <cellStyle name="표준" xfId="0" builtinId="0"/>
  </cellStyles>
  <dxfs count="0"/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723901</xdr:colOff>
      <xdr:row>32</xdr:row>
      <xdr:rowOff>0</xdr:rowOff>
    </xdr:from>
    <xdr:to>
      <xdr:col>15</xdr:col>
      <xdr:colOff>428626</xdr:colOff>
      <xdr:row>50</xdr:row>
      <xdr:rowOff>56029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65B42FE2-69B3-458E-A778-F704E9DDA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34166" y="7115735"/>
          <a:ext cx="6447864" cy="3910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H42"/>
  <sheetViews>
    <sheetView tabSelected="1" topLeftCell="A12" zoomScaleNormal="100" workbookViewId="0">
      <selection activeCell="C42" sqref="C42"/>
    </sheetView>
  </sheetViews>
  <sheetFormatPr defaultRowHeight="16.5"/>
  <cols>
    <col min="1" max="1" width="14.75" customWidth="1"/>
    <col min="2" max="2" width="19.75" customWidth="1"/>
    <col min="3" max="4" width="21.375" customWidth="1"/>
    <col min="5" max="5" width="41.125" customWidth="1"/>
    <col min="6" max="6" width="20" customWidth="1"/>
    <col min="7" max="7" width="5" customWidth="1"/>
    <col min="8" max="8" width="16.125" customWidth="1"/>
    <col min="9" max="10" width="9" customWidth="1"/>
  </cols>
  <sheetData>
    <row r="1" spans="1:5" ht="31.5">
      <c r="A1" s="50" t="s">
        <v>65</v>
      </c>
      <c r="B1" s="50"/>
      <c r="C1" s="50"/>
      <c r="D1" s="50"/>
      <c r="E1" s="50"/>
    </row>
    <row r="2" spans="1:5">
      <c r="A2" s="3"/>
    </row>
    <row r="3" spans="1:5" ht="19.5">
      <c r="A3" s="10" t="s">
        <v>18</v>
      </c>
      <c r="B3" s="9"/>
    </row>
    <row r="4" spans="1:5">
      <c r="A4" s="41" t="s">
        <v>19</v>
      </c>
    </row>
    <row r="5" spans="1:5">
      <c r="A5" s="8"/>
    </row>
    <row r="6" spans="1:5" ht="19.5" customHeight="1">
      <c r="A6" s="3" t="s">
        <v>29</v>
      </c>
      <c r="B6" s="1"/>
      <c r="C6" s="1"/>
      <c r="D6" s="1"/>
    </row>
    <row r="7" spans="1:5" ht="19.5" customHeight="1">
      <c r="A7" s="56" t="s">
        <v>0</v>
      </c>
      <c r="B7" s="25" t="s">
        <v>63</v>
      </c>
      <c r="C7" s="45" t="s">
        <v>64</v>
      </c>
      <c r="D7" s="45"/>
    </row>
    <row r="8" spans="1:5" ht="17.25" thickBot="1">
      <c r="A8" s="57"/>
      <c r="B8" s="11" t="s">
        <v>1</v>
      </c>
      <c r="C8" s="23" t="s">
        <v>15</v>
      </c>
      <c r="D8" s="23" t="s">
        <v>2</v>
      </c>
    </row>
    <row r="9" spans="1:5" ht="17.25" thickTop="1">
      <c r="A9" s="12" t="s">
        <v>3</v>
      </c>
      <c r="B9" s="35">
        <v>908000</v>
      </c>
      <c r="C9" s="35">
        <f>SUMIFS($D$38:D881,$A$38:A881,A9)</f>
        <v>600000</v>
      </c>
      <c r="D9" s="36">
        <f>C9/B9</f>
        <v>0.66079295154185025</v>
      </c>
    </row>
    <row r="10" spans="1:5">
      <c r="A10" s="2" t="s">
        <v>4</v>
      </c>
      <c r="B10" s="37">
        <v>307000</v>
      </c>
      <c r="C10" s="37">
        <f>SUMIFS($D$38:D881,$A$38:A881,A10)</f>
        <v>89900</v>
      </c>
      <c r="D10" s="38">
        <f>C10/B10</f>
        <v>0.29283387622149837</v>
      </c>
    </row>
    <row r="11" spans="1:5">
      <c r="A11" s="24" t="s">
        <v>17</v>
      </c>
      <c r="B11" s="39">
        <f>SUM(B9:B10)</f>
        <v>1215000</v>
      </c>
      <c r="C11" s="19">
        <f>SUM(C9:C10)</f>
        <v>689900</v>
      </c>
      <c r="D11" s="40">
        <f>C11/B11</f>
        <v>0.56781893004115225</v>
      </c>
    </row>
    <row r="14" spans="1:5">
      <c r="A14" s="3" t="s">
        <v>28</v>
      </c>
    </row>
    <row r="15" spans="1:5">
      <c r="A15" s="55" t="s">
        <v>61</v>
      </c>
      <c r="B15" s="55"/>
      <c r="C15" s="55"/>
      <c r="D15" s="55"/>
    </row>
    <row r="16" spans="1:5" ht="17.25" thickBot="1">
      <c r="A16" s="53" t="s">
        <v>10</v>
      </c>
      <c r="B16" s="54"/>
      <c r="C16" s="23" t="s">
        <v>15</v>
      </c>
      <c r="D16" s="23" t="s">
        <v>16</v>
      </c>
    </row>
    <row r="17" spans="1:8" ht="17.25" thickTop="1">
      <c r="A17" s="51" t="s">
        <v>20</v>
      </c>
      <c r="B17" s="52"/>
      <c r="C17" s="29">
        <f>SUMIFS($D$38:D881,$F$38:F881,A17)</f>
        <v>600000</v>
      </c>
      <c r="D17" s="30">
        <f t="shared" ref="D17:D29" si="0">C17/$C$29</f>
        <v>0.86969125960284099</v>
      </c>
    </row>
    <row r="18" spans="1:8">
      <c r="A18" s="49" t="s">
        <v>38</v>
      </c>
      <c r="B18" s="49"/>
      <c r="C18" s="31">
        <f>SUMIFS($D$38:D882,$F$38:F882,A18)</f>
        <v>0</v>
      </c>
      <c r="D18" s="32">
        <f t="shared" si="0"/>
        <v>0</v>
      </c>
    </row>
    <row r="19" spans="1:8">
      <c r="A19" s="49" t="s">
        <v>23</v>
      </c>
      <c r="B19" s="49"/>
      <c r="C19" s="31">
        <f>SUMIFS($D$38:D883,$F$38:F883,A19)</f>
        <v>0</v>
      </c>
      <c r="D19" s="32">
        <f t="shared" si="0"/>
        <v>0</v>
      </c>
    </row>
    <row r="20" spans="1:8">
      <c r="A20" s="49" t="s">
        <v>8</v>
      </c>
      <c r="B20" s="49"/>
      <c r="C20" s="31">
        <f>SUMIFS($D$38:D884,$F$38:F884,A20)</f>
        <v>0</v>
      </c>
      <c r="D20" s="32">
        <f t="shared" si="0"/>
        <v>0</v>
      </c>
    </row>
    <row r="21" spans="1:8">
      <c r="A21" s="49" t="s">
        <v>7</v>
      </c>
      <c r="B21" s="49"/>
      <c r="C21" s="31">
        <f>SUMIFS($D$38:D885,$F$38:F885,A21)</f>
        <v>0</v>
      </c>
      <c r="D21" s="32">
        <f t="shared" si="0"/>
        <v>0</v>
      </c>
    </row>
    <row r="22" spans="1:8">
      <c r="A22" s="49" t="s">
        <v>48</v>
      </c>
      <c r="B22" s="49"/>
      <c r="C22" s="31">
        <f>SUMIFS($D$38:D886,$F$38:F886,A22)</f>
        <v>89900</v>
      </c>
      <c r="D22" s="32">
        <f t="shared" si="0"/>
        <v>0.13030874039715901</v>
      </c>
    </row>
    <row r="23" spans="1:8">
      <c r="A23" s="49" t="s">
        <v>51</v>
      </c>
      <c r="B23" s="49"/>
      <c r="C23" s="31">
        <f>SUMIFS($D$38:D887,$F$38:F887,A23)</f>
        <v>0</v>
      </c>
      <c r="D23" s="32">
        <f t="shared" si="0"/>
        <v>0</v>
      </c>
    </row>
    <row r="24" spans="1:8">
      <c r="A24" s="49" t="s">
        <v>54</v>
      </c>
      <c r="B24" s="49"/>
      <c r="C24" s="31">
        <f>SUMIFS($D$38:D888,$F$38:F888,A24)</f>
        <v>0</v>
      </c>
      <c r="D24" s="32">
        <f t="shared" si="0"/>
        <v>0</v>
      </c>
    </row>
    <row r="25" spans="1:8">
      <c r="A25" s="49" t="s">
        <v>43</v>
      </c>
      <c r="B25" s="49"/>
      <c r="C25" s="31">
        <f>SUMIFS($D$38:D889,$F$38:F889,A25)</f>
        <v>0</v>
      </c>
      <c r="D25" s="32">
        <f t="shared" si="0"/>
        <v>0</v>
      </c>
    </row>
    <row r="26" spans="1:8">
      <c r="A26" s="49" t="s">
        <v>41</v>
      </c>
      <c r="B26" s="49"/>
      <c r="C26" s="31">
        <f>SUMIFS($D$38:D890,$F$38:F890,A26)</f>
        <v>0</v>
      </c>
      <c r="D26" s="32">
        <f t="shared" si="0"/>
        <v>0</v>
      </c>
    </row>
    <row r="27" spans="1:8">
      <c r="A27" s="49" t="s">
        <v>9</v>
      </c>
      <c r="B27" s="49"/>
      <c r="C27" s="31">
        <f>SUMIFS($D$38:D891,$F$38:F891,A27)</f>
        <v>0</v>
      </c>
      <c r="D27" s="32">
        <f t="shared" si="0"/>
        <v>0</v>
      </c>
    </row>
    <row r="28" spans="1:8">
      <c r="A28" s="47" t="s">
        <v>6</v>
      </c>
      <c r="B28" s="48"/>
      <c r="C28" s="31">
        <f>SUMIFS($D$38:D892,$F$38:F892,A28)</f>
        <v>0</v>
      </c>
      <c r="D28" s="32">
        <f t="shared" si="0"/>
        <v>0</v>
      </c>
    </row>
    <row r="29" spans="1:8">
      <c r="A29" s="46" t="s">
        <v>14</v>
      </c>
      <c r="B29" s="46"/>
      <c r="C29" s="33">
        <f>SUM(C17:C28)</f>
        <v>689900</v>
      </c>
      <c r="D29" s="34">
        <f t="shared" si="0"/>
        <v>1</v>
      </c>
    </row>
    <row r="30" spans="1:8">
      <c r="C30" s="13"/>
      <c r="D30" s="1"/>
    </row>
    <row r="31" spans="1:8">
      <c r="C31" s="13"/>
      <c r="D31" s="1"/>
    </row>
    <row r="32" spans="1:8">
      <c r="A32" s="3" t="s">
        <v>27</v>
      </c>
      <c r="C32" s="1"/>
      <c r="D32" s="1"/>
      <c r="H32" s="3" t="s">
        <v>62</v>
      </c>
    </row>
    <row r="33" spans="1:8">
      <c r="A33" s="26" t="s">
        <v>34</v>
      </c>
      <c r="C33" s="1"/>
      <c r="D33" s="1"/>
      <c r="H33" s="8"/>
    </row>
    <row r="34" spans="1:8">
      <c r="A34" s="26" t="s">
        <v>35</v>
      </c>
      <c r="C34" s="1"/>
      <c r="D34" s="1"/>
      <c r="H34" s="8"/>
    </row>
    <row r="35" spans="1:8">
      <c r="A35" s="45" t="s">
        <v>36</v>
      </c>
      <c r="B35" s="45"/>
      <c r="C35" s="45"/>
      <c r="D35" s="45"/>
      <c r="E35" s="45"/>
      <c r="F35" s="25" t="s">
        <v>37</v>
      </c>
      <c r="H35" s="16"/>
    </row>
    <row r="36" spans="1:8" ht="17.25" thickBot="1">
      <c r="A36" s="18" t="s">
        <v>31</v>
      </c>
      <c r="B36" s="18" t="s">
        <v>30</v>
      </c>
      <c r="C36" s="18" t="s">
        <v>32</v>
      </c>
      <c r="D36" s="18" t="s">
        <v>33</v>
      </c>
      <c r="E36" s="18" t="s">
        <v>5</v>
      </c>
      <c r="F36" s="17" t="s">
        <v>13</v>
      </c>
      <c r="H36" s="16"/>
    </row>
    <row r="37" spans="1:8" ht="17.25" thickTop="1">
      <c r="A37" s="42" t="s">
        <v>14</v>
      </c>
      <c r="B37" s="43"/>
      <c r="C37" s="44"/>
      <c r="D37" s="19">
        <f>SUM(D38:D924)</f>
        <v>689900</v>
      </c>
      <c r="E37" s="20"/>
      <c r="F37" s="20"/>
    </row>
    <row r="38" spans="1:8">
      <c r="A38" s="61" t="s">
        <v>66</v>
      </c>
      <c r="B38" s="61" t="s">
        <v>68</v>
      </c>
      <c r="C38" s="61">
        <v>20250716</v>
      </c>
      <c r="D38" s="60">
        <v>600000</v>
      </c>
      <c r="E38" s="59" t="s">
        <v>70</v>
      </c>
      <c r="F38" s="21" t="s">
        <v>20</v>
      </c>
    </row>
    <row r="39" spans="1:8">
      <c r="A39" s="61" t="s">
        <v>67</v>
      </c>
      <c r="B39" s="61" t="s">
        <v>68</v>
      </c>
      <c r="C39" s="61">
        <v>20260205</v>
      </c>
      <c r="D39" s="60">
        <v>19900</v>
      </c>
      <c r="E39" s="59" t="s">
        <v>69</v>
      </c>
      <c r="F39" s="21" t="s">
        <v>48</v>
      </c>
    </row>
    <row r="40" spans="1:8">
      <c r="A40" s="61" t="s">
        <v>67</v>
      </c>
      <c r="B40" s="61" t="s">
        <v>68</v>
      </c>
      <c r="C40" s="61">
        <v>20260128</v>
      </c>
      <c r="D40" s="60">
        <v>70000</v>
      </c>
      <c r="E40" s="59" t="s">
        <v>69</v>
      </c>
      <c r="F40" s="21" t="s">
        <v>48</v>
      </c>
    </row>
    <row r="41" spans="1:8">
      <c r="A41" s="8"/>
    </row>
    <row r="42" spans="1:8">
      <c r="A42" s="16"/>
    </row>
  </sheetData>
  <mergeCells count="20">
    <mergeCell ref="A25:B25"/>
    <mergeCell ref="A26:B26"/>
    <mergeCell ref="A15:D15"/>
    <mergeCell ref="C7:D7"/>
    <mergeCell ref="A7:A8"/>
    <mergeCell ref="A22:B22"/>
    <mergeCell ref="A21:B21"/>
    <mergeCell ref="A24:B24"/>
    <mergeCell ref="A23:B23"/>
    <mergeCell ref="A1:E1"/>
    <mergeCell ref="A20:B20"/>
    <mergeCell ref="A19:B19"/>
    <mergeCell ref="A18:B18"/>
    <mergeCell ref="A17:B17"/>
    <mergeCell ref="A16:B16"/>
    <mergeCell ref="A37:C37"/>
    <mergeCell ref="A35:E35"/>
    <mergeCell ref="A29:B29"/>
    <mergeCell ref="A28:B28"/>
    <mergeCell ref="A27:B27"/>
  </mergeCells>
  <phoneticPr fontId="1" type="noConversion"/>
  <pageMargins left="0.23622047244094491" right="0.23622047244094491" top="0.55118110236220474" bottom="0.35433070866141736" header="0.31496062992125984" footer="0.31496062992125984"/>
  <pageSetup paperSize="9" scale="8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9E1A92A-150B-4727-81F7-4F53D28CADBD}">
          <x14:formula1>
            <xm:f>'집행내역 세부항목 구분'!$B$4:$B$15</xm:f>
          </x14:formula1>
          <xm:sqref>F38:F178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15"/>
  <sheetViews>
    <sheetView workbookViewId="0">
      <selection activeCell="B23" sqref="B23"/>
    </sheetView>
  </sheetViews>
  <sheetFormatPr defaultRowHeight="27" customHeight="1"/>
  <cols>
    <col min="1" max="1" width="7" style="4" customWidth="1"/>
    <col min="2" max="2" width="26.625" style="6" customWidth="1"/>
    <col min="3" max="3" width="70.5" style="6" customWidth="1"/>
    <col min="4" max="16384" width="9" style="6"/>
  </cols>
  <sheetData>
    <row r="1" spans="1:3" ht="31.5" customHeight="1">
      <c r="A1" s="58" t="s">
        <v>11</v>
      </c>
      <c r="B1" s="58"/>
    </row>
    <row r="3" spans="1:3" ht="16.5">
      <c r="A3" s="27" t="s">
        <v>12</v>
      </c>
      <c r="B3" s="28" t="s">
        <v>10</v>
      </c>
      <c r="C3" s="28" t="s">
        <v>26</v>
      </c>
    </row>
    <row r="4" spans="1:3" ht="33" customHeight="1">
      <c r="A4" s="5">
        <v>1</v>
      </c>
      <c r="B4" s="7" t="s">
        <v>21</v>
      </c>
      <c r="C4" s="22" t="s">
        <v>59</v>
      </c>
    </row>
    <row r="5" spans="1:3" ht="33" customHeight="1">
      <c r="A5" s="5">
        <v>2</v>
      </c>
      <c r="B5" s="7" t="s">
        <v>39</v>
      </c>
      <c r="C5" s="15" t="s">
        <v>58</v>
      </c>
    </row>
    <row r="6" spans="1:3" ht="33" customHeight="1">
      <c r="A6" s="5">
        <v>3</v>
      </c>
      <c r="B6" s="7" t="s">
        <v>24</v>
      </c>
      <c r="C6" s="15" t="s">
        <v>40</v>
      </c>
    </row>
    <row r="7" spans="1:3" ht="20.100000000000001" customHeight="1">
      <c r="A7" s="5">
        <v>4</v>
      </c>
      <c r="B7" s="7" t="s">
        <v>8</v>
      </c>
      <c r="C7" s="15" t="s">
        <v>47</v>
      </c>
    </row>
    <row r="8" spans="1:3" ht="33" customHeight="1">
      <c r="A8" s="5">
        <v>5</v>
      </c>
      <c r="B8" s="7" t="s">
        <v>22</v>
      </c>
      <c r="C8" s="15" t="s">
        <v>56</v>
      </c>
    </row>
    <row r="9" spans="1:3" ht="33" customHeight="1">
      <c r="A9" s="5">
        <v>6</v>
      </c>
      <c r="B9" s="7" t="s">
        <v>49</v>
      </c>
      <c r="C9" s="15" t="s">
        <v>50</v>
      </c>
    </row>
    <row r="10" spans="1:3" ht="20.100000000000001" customHeight="1">
      <c r="A10" s="5">
        <v>7</v>
      </c>
      <c r="B10" s="7" t="s">
        <v>52</v>
      </c>
      <c r="C10" s="15" t="s">
        <v>53</v>
      </c>
    </row>
    <row r="11" spans="1:3" ht="20.100000000000001" customHeight="1">
      <c r="A11" s="5">
        <v>8</v>
      </c>
      <c r="B11" s="7" t="s">
        <v>55</v>
      </c>
      <c r="C11" s="15" t="s">
        <v>60</v>
      </c>
    </row>
    <row r="12" spans="1:3" ht="20.100000000000001" customHeight="1">
      <c r="A12" s="5">
        <v>9</v>
      </c>
      <c r="B12" s="7" t="s">
        <v>44</v>
      </c>
      <c r="C12" s="15" t="s">
        <v>45</v>
      </c>
    </row>
    <row r="13" spans="1:3" ht="20.100000000000001" customHeight="1">
      <c r="A13" s="5">
        <v>10</v>
      </c>
      <c r="B13" s="7" t="s">
        <v>42</v>
      </c>
      <c r="C13" s="14" t="s">
        <v>25</v>
      </c>
    </row>
    <row r="14" spans="1:3" ht="20.100000000000001" customHeight="1">
      <c r="A14" s="5">
        <v>11</v>
      </c>
      <c r="B14" s="7" t="s">
        <v>9</v>
      </c>
      <c r="C14" s="15" t="s">
        <v>46</v>
      </c>
    </row>
    <row r="15" spans="1:3" ht="20.100000000000001" customHeight="1">
      <c r="A15" s="5">
        <v>12</v>
      </c>
      <c r="B15" s="7" t="s">
        <v>6</v>
      </c>
      <c r="C15" s="15" t="s">
        <v>57</v>
      </c>
    </row>
  </sheetData>
  <mergeCells count="1"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5</vt:i4>
      </vt:variant>
    </vt:vector>
  </HeadingPairs>
  <TitlesOfParts>
    <vt:vector size="7" baseType="lpstr">
      <vt:lpstr>공개 양식</vt:lpstr>
      <vt:lpstr>집행내역 세부항목 구분</vt:lpstr>
      <vt:lpstr>세부항목</vt:lpstr>
      <vt:lpstr>순번</vt:lpstr>
      <vt:lpstr>약정항목</vt:lpstr>
      <vt:lpstr>약정항목멱</vt:lpstr>
      <vt:lpstr>약정항목명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SMU-PC</cp:lastModifiedBy>
  <cp:lastPrinted>2024-04-09T02:30:01Z</cp:lastPrinted>
  <dcterms:created xsi:type="dcterms:W3CDTF">2020-01-28T18:46:27Z</dcterms:created>
  <dcterms:modified xsi:type="dcterms:W3CDTF">2026-03-20T05:15:41Z</dcterms:modified>
</cp:coreProperties>
</file>